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7.0download\LeonHFA\Budget &amp; Financials\Land Parcels\"/>
    </mc:Choice>
  </mc:AlternateContent>
  <xr:revisionPtr revIDLastSave="0" documentId="13_ncr:1_{0A5BB76D-1FB7-4A31-B7CE-BF5F90779E41}" xr6:coauthVersionLast="45" xr6:coauthVersionMax="45" xr10:uidLastSave="{00000000-0000-0000-0000-000000000000}"/>
  <bookViews>
    <workbookView xWindow="-120" yWindow="-120" windowWidth="29040" windowHeight="15840" xr2:uid="{2AB3FC83-B762-4AA6-ADDF-698EB2C7B3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" l="1"/>
  <c r="D65" i="1"/>
  <c r="D64" i="1"/>
  <c r="D63" i="1"/>
  <c r="D62" i="1"/>
  <c r="D61" i="1"/>
  <c r="D60" i="1"/>
  <c r="D59" i="1"/>
  <c r="D58" i="1"/>
  <c r="D57" i="1"/>
  <c r="D56" i="1"/>
  <c r="D55" i="1"/>
  <c r="D54" i="1"/>
  <c r="D53" i="1" l="1"/>
  <c r="C67" i="1" l="1"/>
  <c r="D67" i="1"/>
  <c r="B67" i="1"/>
  <c r="D52" i="1" l="1"/>
  <c r="D86" i="1" s="1"/>
  <c r="D51" i="1"/>
  <c r="D50" i="1" l="1"/>
  <c r="D49" i="1"/>
  <c r="D46" i="1" l="1"/>
  <c r="D45" i="1"/>
  <c r="D48" i="1" l="1"/>
  <c r="D44" i="1" l="1"/>
  <c r="D47" i="1" l="1"/>
  <c r="D43" i="1"/>
  <c r="D42" i="1"/>
  <c r="D41" i="1"/>
  <c r="D40" i="1" l="1"/>
  <c r="D39" i="1"/>
  <c r="D37" i="1" l="1"/>
  <c r="D36" i="1"/>
  <c r="D13" i="1" l="1"/>
  <c r="D10" i="1"/>
  <c r="D38" i="1"/>
  <c r="D32" i="1"/>
  <c r="D34" i="1"/>
  <c r="D35" i="1"/>
  <c r="D33" i="1"/>
  <c r="D31" i="1"/>
  <c r="D30" i="1"/>
  <c r="D29" i="1"/>
  <c r="D28" i="1"/>
  <c r="D27" i="1"/>
  <c r="D26" i="1"/>
  <c r="C76" i="1" l="1"/>
  <c r="C75" i="1"/>
  <c r="C74" i="1"/>
  <c r="C73" i="1"/>
  <c r="C72" i="1"/>
  <c r="C71" i="1"/>
  <c r="C70" i="1"/>
  <c r="C77" i="1" l="1"/>
  <c r="B77" i="1" l="1"/>
  <c r="D77" i="1"/>
  <c r="D12" i="1"/>
  <c r="D11" i="1"/>
  <c r="D17" i="1"/>
  <c r="D18" i="1"/>
  <c r="D21" i="1"/>
  <c r="D25" i="1"/>
  <c r="D24" i="1"/>
  <c r="D23" i="1"/>
  <c r="D22" i="1"/>
  <c r="D20" i="1"/>
  <c r="D19" i="1"/>
  <c r="D16" i="1"/>
  <c r="D15" i="1"/>
  <c r="D14" i="1"/>
  <c r="D9" i="1"/>
  <c r="D8" i="1"/>
  <c r="D7" i="1"/>
  <c r="D6" i="1"/>
  <c r="D5" i="1"/>
  <c r="D4" i="1"/>
  <c r="D3" i="1"/>
  <c r="D80" i="1" l="1"/>
  <c r="D84" i="1" s="1"/>
</calcChain>
</file>

<file path=xl/sharedStrings.xml><?xml version="1.0" encoding="utf-8"?>
<sst xmlns="http://schemas.openxmlformats.org/spreadsheetml/2006/main" count="87" uniqueCount="77">
  <si>
    <t>Property</t>
  </si>
  <si>
    <t>Sales Price</t>
  </si>
  <si>
    <t>Ketcham Fee</t>
  </si>
  <si>
    <t>HFA</t>
  </si>
  <si>
    <t>Deposit</t>
  </si>
  <si>
    <t>1506 Crown Ridge Road</t>
  </si>
  <si>
    <t>2997 Lilly Road</t>
  </si>
  <si>
    <t>4060 Morgan Road</t>
  </si>
  <si>
    <t>4037 Bishop Road</t>
  </si>
  <si>
    <t>4033 Bishop Road</t>
  </si>
  <si>
    <t>4043 Buster Road</t>
  </si>
  <si>
    <t>1209 Southern Street</t>
  </si>
  <si>
    <t>2993 Lilly Road</t>
  </si>
  <si>
    <t>4065 Morgan Road</t>
  </si>
  <si>
    <t>Lilly Road</t>
  </si>
  <si>
    <t> 7/26/2019</t>
  </si>
  <si>
    <t>Craft Street</t>
  </si>
  <si>
    <t>3529 Sunburst Loop</t>
  </si>
  <si>
    <t>Moore Woods Rd</t>
  </si>
  <si>
    <t>Monday Road</t>
  </si>
  <si>
    <t>12513 Forest Acres Trail</t>
  </si>
  <si>
    <t>2123 Flipper Street</t>
  </si>
  <si>
    <t>TOTAL</t>
  </si>
  <si>
    <t>714 Stafford Street</t>
  </si>
  <si>
    <t>1017 Dover Street</t>
  </si>
  <si>
    <t>Abraham Street</t>
  </si>
  <si>
    <t>1118 Clay Street</t>
  </si>
  <si>
    <t>Calloway Street</t>
  </si>
  <si>
    <t>Delaware Street</t>
  </si>
  <si>
    <t>2277 Saxon Street</t>
  </si>
  <si>
    <t>10715 Tebo Trail</t>
  </si>
  <si>
    <t>114 Osceola Street</t>
  </si>
  <si>
    <t>723 Frankie Lane Drive</t>
  </si>
  <si>
    <t>2109 Holton Street</t>
  </si>
  <si>
    <t>7234 Dykes Road</t>
  </si>
  <si>
    <t>6009 Sam's Lane</t>
  </si>
  <si>
    <t>4046 Morgan Road</t>
  </si>
  <si>
    <t>County Costs</t>
  </si>
  <si>
    <t>5017 Dust Bowl Lane</t>
  </si>
  <si>
    <t>7344 Poplar Point Drive</t>
  </si>
  <si>
    <t>2572 Tiny Leaf Road</t>
  </si>
  <si>
    <t>413 Great Lakes Street</t>
  </si>
  <si>
    <t>Old Woodville</t>
  </si>
  <si>
    <t>Clay Street</t>
  </si>
  <si>
    <t>2113 Wakulla Street</t>
  </si>
  <si>
    <t>3641 W W Kelley</t>
  </si>
  <si>
    <t>T and T Road</t>
  </si>
  <si>
    <t>1905 Rhodes Cemetery Rd.</t>
  </si>
  <si>
    <t>4006 Morgan Road</t>
  </si>
  <si>
    <t>4025 Morgan Road</t>
  </si>
  <si>
    <t>4029 Morgan Road</t>
  </si>
  <si>
    <t>4036 Buster Road</t>
  </si>
  <si>
    <t>462 Long Pine Drive</t>
  </si>
  <si>
    <t>Volusia Street</t>
  </si>
  <si>
    <t>4136 Cowan Drive</t>
  </si>
  <si>
    <t>278 Oakview Drive</t>
  </si>
  <si>
    <t>3584 Sundown Road</t>
  </si>
  <si>
    <t>823 Sundown Lane</t>
  </si>
  <si>
    <t>3543 Sundown Road</t>
  </si>
  <si>
    <t>3548 Sundown Road</t>
  </si>
  <si>
    <t>Springhawk Loop</t>
  </si>
  <si>
    <t>1129 Bennett Street</t>
  </si>
  <si>
    <t>Sundown Road</t>
  </si>
  <si>
    <t>818 Floral Street</t>
  </si>
  <si>
    <t>1418 Seville Street</t>
  </si>
  <si>
    <t>LAND PARCEL SALES</t>
  </si>
  <si>
    <t>Capitola Road</t>
  </si>
  <si>
    <t>Hazelwood Road</t>
  </si>
  <si>
    <t>Oak Crest Boulevard</t>
  </si>
  <si>
    <t>Moss Cove Lane</t>
  </si>
  <si>
    <t>3528 Sundown Road</t>
  </si>
  <si>
    <t>Rococo Road</t>
  </si>
  <si>
    <t>4704 Orchid Drive</t>
  </si>
  <si>
    <t>1836 T and T Road</t>
  </si>
  <si>
    <t>1832 T and T Road</t>
  </si>
  <si>
    <t>3085 Adkins Forest Lane</t>
  </si>
  <si>
    <t>8812 Divine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</si>
</sst>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2" xfId="0" applyFont="1" applyFill="1" applyBorder="1" applyAlignment="1">
      <alignment vertical="center"/>
    </xf>
    <xf numFmtId="14" fontId="4" fillId="0" borderId="4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4" fontId="4" fillId="0" borderId="6" xfId="0" applyNumberFormat="1" applyFont="1" applyBorder="1" applyAlignment="1">
      <alignment horizontal="right" vertical="center"/>
    </xf>
    <xf numFmtId="14" fontId="0" fillId="0" borderId="6" xfId="0" applyNumberFormat="1" applyFont="1" applyBorder="1"/>
    <xf numFmtId="0" fontId="4" fillId="0" borderId="6" xfId="0" applyFont="1" applyBorder="1" applyAlignment="1">
      <alignment horizontal="right" vertical="center"/>
    </xf>
    <xf numFmtId="0" fontId="0" fillId="0" borderId="5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10" xfId="0" applyFont="1" applyBorder="1"/>
    <xf numFmtId="14" fontId="0" fillId="0" borderId="12" xfId="0" applyNumberFormat="1" applyFont="1" applyBorder="1"/>
    <xf numFmtId="44" fontId="4" fillId="0" borderId="3" xfId="1" applyNumberFormat="1" applyFont="1" applyBorder="1" applyAlignment="1">
      <alignment vertical="center"/>
    </xf>
    <xf numFmtId="44" fontId="4" fillId="0" borderId="1" xfId="1" applyNumberFormat="1" applyFont="1" applyBorder="1" applyAlignment="1">
      <alignment vertical="center"/>
    </xf>
    <xf numFmtId="44" fontId="4" fillId="0" borderId="1" xfId="1" applyNumberFormat="1" applyFont="1" applyBorder="1" applyAlignment="1">
      <alignment horizontal="right" vertical="center"/>
    </xf>
    <xf numFmtId="44" fontId="4" fillId="0" borderId="1" xfId="1" applyNumberFormat="1" applyFont="1" applyFill="1" applyBorder="1" applyAlignment="1">
      <alignment horizontal="right" vertical="center"/>
    </xf>
    <xf numFmtId="44" fontId="0" fillId="0" borderId="1" xfId="1" applyNumberFormat="1" applyFont="1" applyBorder="1"/>
    <xf numFmtId="44" fontId="0" fillId="0" borderId="11" xfId="1" applyNumberFormat="1" applyFont="1" applyBorder="1"/>
    <xf numFmtId="44" fontId="0" fillId="0" borderId="8" xfId="1" applyNumberFormat="1" applyFont="1" applyBorder="1"/>
    <xf numFmtId="0" fontId="5" fillId="0" borderId="0" xfId="0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/>
    <xf numFmtId="166" fontId="0" fillId="0" borderId="0" xfId="0" applyNumberFormat="1"/>
    <xf numFmtId="44" fontId="0" fillId="0" borderId="0" xfId="0" applyNumberFormat="1"/>
    <xf numFmtId="0" fontId="0" fillId="0" borderId="2" xfId="0" applyFont="1" applyFill="1" applyBorder="1" applyAlignment="1">
      <alignment wrapText="1"/>
    </xf>
    <xf numFmtId="44" fontId="0" fillId="0" borderId="3" xfId="1" applyFont="1" applyFill="1" applyBorder="1"/>
    <xf numFmtId="44" fontId="0" fillId="0" borderId="3" xfId="0" applyNumberFormat="1" applyFont="1" applyFill="1" applyBorder="1"/>
    <xf numFmtId="44" fontId="0" fillId="0" borderId="3" xfId="1" applyFont="1" applyFill="1" applyBorder="1" applyAlignment="1">
      <alignment wrapText="1"/>
    </xf>
    <xf numFmtId="14" fontId="0" fillId="0" borderId="4" xfId="0" applyNumberFormat="1" applyFont="1" applyFill="1" applyBorder="1"/>
    <xf numFmtId="0" fontId="0" fillId="0" borderId="5" xfId="0" applyFont="1" applyFill="1" applyBorder="1" applyAlignment="1">
      <alignment wrapText="1"/>
    </xf>
    <xf numFmtId="44" fontId="0" fillId="0" borderId="1" xfId="1" applyFont="1" applyFill="1" applyBorder="1"/>
    <xf numFmtId="44" fontId="0" fillId="0" borderId="1" xfId="0" applyNumberFormat="1" applyFont="1" applyFill="1" applyBorder="1"/>
    <xf numFmtId="44" fontId="0" fillId="0" borderId="1" xfId="1" applyFont="1" applyFill="1" applyBorder="1" applyAlignment="1">
      <alignment wrapText="1"/>
    </xf>
    <xf numFmtId="14" fontId="0" fillId="0" borderId="6" xfId="0" applyNumberFormat="1" applyFont="1" applyFill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/>
    </xf>
    <xf numFmtId="44" fontId="2" fillId="0" borderId="17" xfId="1" applyFont="1" applyFill="1" applyBorder="1"/>
    <xf numFmtId="44" fontId="0" fillId="0" borderId="17" xfId="0" applyNumberFormat="1" applyFont="1" applyFill="1" applyBorder="1"/>
    <xf numFmtId="14" fontId="0" fillId="0" borderId="18" xfId="0" applyNumberFormat="1" applyFont="1" applyFill="1" applyBorder="1"/>
    <xf numFmtId="0" fontId="0" fillId="0" borderId="13" xfId="0" applyFont="1" applyBorder="1"/>
    <xf numFmtId="44" fontId="0" fillId="0" borderId="14" xfId="1" applyFont="1" applyBorder="1"/>
    <xf numFmtId="44" fontId="0" fillId="0" borderId="14" xfId="0" applyNumberFormat="1" applyFont="1" applyBorder="1"/>
    <xf numFmtId="0" fontId="0" fillId="0" borderId="15" xfId="0" applyFont="1" applyBorder="1"/>
    <xf numFmtId="0" fontId="0" fillId="0" borderId="16" xfId="0" applyFont="1" applyBorder="1"/>
    <xf numFmtId="44" fontId="0" fillId="0" borderId="17" xfId="1" applyNumberFormat="1" applyFont="1" applyBorder="1"/>
    <xf numFmtId="14" fontId="0" fillId="0" borderId="18" xfId="0" applyNumberFormat="1" applyFont="1" applyBorder="1"/>
    <xf numFmtId="44" fontId="4" fillId="0" borderId="3" xfId="1" applyNumberFormat="1" applyFont="1" applyFill="1" applyBorder="1" applyAlignment="1">
      <alignment vertical="center"/>
    </xf>
    <xf numFmtId="44" fontId="4" fillId="0" borderId="1" xfId="1" applyNumberFormat="1" applyFont="1" applyFill="1" applyBorder="1" applyAlignment="1">
      <alignment vertical="center"/>
    </xf>
    <xf numFmtId="44" fontId="0" fillId="0" borderId="1" xfId="1" applyNumberFormat="1" applyFont="1" applyFill="1" applyBorder="1"/>
    <xf numFmtId="0" fontId="6" fillId="0" borderId="5" xfId="0" applyFont="1" applyBorder="1"/>
    <xf numFmtId="44" fontId="0" fillId="0" borderId="11" xfId="1" applyNumberFormat="1" applyFont="1" applyFill="1" applyBorder="1"/>
    <xf numFmtId="0" fontId="0" fillId="0" borderId="10" xfId="0" applyFont="1" applyFill="1" applyBorder="1"/>
    <xf numFmtId="14" fontId="0" fillId="0" borderId="12" xfId="0" applyNumberFormat="1" applyFont="1" applyFill="1" applyBorder="1"/>
    <xf numFmtId="0" fontId="0" fillId="0" borderId="5" xfId="0" applyFont="1" applyFill="1" applyBorder="1"/>
    <xf numFmtId="44" fontId="0" fillId="0" borderId="20" xfId="1" applyNumberFormat="1" applyFont="1" applyFill="1" applyBorder="1"/>
    <xf numFmtId="0" fontId="7" fillId="0" borderId="22" xfId="0" applyFont="1" applyBorder="1" applyAlignment="1">
      <alignment horizontal="center"/>
    </xf>
    <xf numFmtId="44" fontId="4" fillId="0" borderId="1" xfId="0" applyNumberFormat="1" applyFont="1" applyFill="1" applyBorder="1" applyAlignment="1">
      <alignment vertical="top"/>
    </xf>
    <xf numFmtId="44" fontId="0" fillId="0" borderId="6" xfId="0" applyNumberFormat="1" applyFont="1" applyFill="1" applyBorder="1"/>
    <xf numFmtId="44" fontId="0" fillId="0" borderId="21" xfId="0" applyNumberFormat="1" applyFont="1" applyFill="1" applyBorder="1"/>
    <xf numFmtId="0" fontId="4" fillId="0" borderId="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44" fontId="4" fillId="0" borderId="20" xfId="0" applyNumberFormat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3AD6-5512-4230-9B1A-BF41115F29E3}">
  <dimension ref="A1:J87"/>
  <sheetViews>
    <sheetView tabSelected="1" topLeftCell="A31" workbookViewId="0">
      <selection activeCell="H15" sqref="H15"/>
    </sheetView>
  </sheetViews>
  <sheetFormatPr defaultRowHeight="15" x14ac:dyDescent="0.25"/>
  <cols>
    <col min="1" max="1" width="23" customWidth="1"/>
    <col min="2" max="4" width="12.7109375" customWidth="1"/>
    <col min="5" max="5" width="11.42578125" customWidth="1"/>
    <col min="10" max="10" width="12.5703125" bestFit="1" customWidth="1"/>
  </cols>
  <sheetData>
    <row r="1" spans="1:10" ht="15.75" thickBot="1" x14ac:dyDescent="0.3">
      <c r="A1" s="61" t="s">
        <v>65</v>
      </c>
      <c r="B1" s="61"/>
      <c r="C1" s="61"/>
      <c r="D1" s="61"/>
      <c r="E1" s="61"/>
    </row>
    <row r="2" spans="1:10" ht="15.75" thickBot="1" x14ac:dyDescent="0.3">
      <c r="A2" s="38" t="s">
        <v>0</v>
      </c>
      <c r="B2" s="39" t="s">
        <v>1</v>
      </c>
      <c r="C2" s="39" t="s">
        <v>2</v>
      </c>
      <c r="D2" s="39" t="s">
        <v>3</v>
      </c>
      <c r="E2" s="40" t="s">
        <v>4</v>
      </c>
    </row>
    <row r="3" spans="1:10" x14ac:dyDescent="0.25">
      <c r="A3" s="3" t="s">
        <v>5</v>
      </c>
      <c r="B3" s="14">
        <v>8100</v>
      </c>
      <c r="C3" s="14">
        <v>1500</v>
      </c>
      <c r="D3" s="52">
        <f>+B3-C3</f>
        <v>6600</v>
      </c>
      <c r="E3" s="4">
        <v>43595</v>
      </c>
    </row>
    <row r="4" spans="1:10" x14ac:dyDescent="0.25">
      <c r="A4" s="5" t="s">
        <v>6</v>
      </c>
      <c r="B4" s="15">
        <v>8100</v>
      </c>
      <c r="C4" s="15">
        <v>1500</v>
      </c>
      <c r="D4" s="53">
        <f>+B4-C4</f>
        <v>6600</v>
      </c>
      <c r="E4" s="6">
        <v>43595</v>
      </c>
    </row>
    <row r="5" spans="1:10" x14ac:dyDescent="0.25">
      <c r="A5" s="5" t="s">
        <v>7</v>
      </c>
      <c r="B5" s="15">
        <v>7000</v>
      </c>
      <c r="C5" s="15">
        <v>1500</v>
      </c>
      <c r="D5" s="53">
        <f t="shared" ref="D5:D20" si="0">+B5-C5</f>
        <v>5500</v>
      </c>
      <c r="E5" s="6">
        <v>43595</v>
      </c>
    </row>
    <row r="6" spans="1:10" x14ac:dyDescent="0.25">
      <c r="A6" s="5" t="s">
        <v>8</v>
      </c>
      <c r="B6" s="15">
        <v>8000</v>
      </c>
      <c r="C6" s="15">
        <v>1500</v>
      </c>
      <c r="D6" s="53">
        <f t="shared" si="0"/>
        <v>6500</v>
      </c>
      <c r="E6" s="6">
        <v>43595</v>
      </c>
    </row>
    <row r="7" spans="1:10" x14ac:dyDescent="0.25">
      <c r="A7" s="5" t="s">
        <v>9</v>
      </c>
      <c r="B7" s="15">
        <v>8000</v>
      </c>
      <c r="C7" s="15">
        <v>1500</v>
      </c>
      <c r="D7" s="53">
        <f t="shared" si="0"/>
        <v>6500</v>
      </c>
      <c r="E7" s="6">
        <v>43595</v>
      </c>
    </row>
    <row r="8" spans="1:10" x14ac:dyDescent="0.25">
      <c r="A8" s="5" t="s">
        <v>10</v>
      </c>
      <c r="B8" s="15">
        <v>8000</v>
      </c>
      <c r="C8" s="15">
        <v>1500</v>
      </c>
      <c r="D8" s="53">
        <f t="shared" si="0"/>
        <v>6500</v>
      </c>
      <c r="E8" s="6">
        <v>43595</v>
      </c>
    </row>
    <row r="9" spans="1:10" x14ac:dyDescent="0.25">
      <c r="A9" s="5" t="s">
        <v>40</v>
      </c>
      <c r="B9" s="15">
        <v>4000</v>
      </c>
      <c r="C9" s="15">
        <v>1000</v>
      </c>
      <c r="D9" s="53">
        <f t="shared" si="0"/>
        <v>3000</v>
      </c>
      <c r="E9" s="6">
        <v>43602</v>
      </c>
    </row>
    <row r="10" spans="1:10" x14ac:dyDescent="0.25">
      <c r="A10" s="5" t="s">
        <v>11</v>
      </c>
      <c r="B10" s="15">
        <v>3000</v>
      </c>
      <c r="C10" s="15">
        <v>0</v>
      </c>
      <c r="D10" s="53">
        <f>+B10-C10</f>
        <v>3000</v>
      </c>
      <c r="E10" s="6">
        <v>43602</v>
      </c>
    </row>
    <row r="11" spans="1:10" x14ac:dyDescent="0.25">
      <c r="A11" s="5" t="s">
        <v>13</v>
      </c>
      <c r="B11" s="16">
        <v>7000</v>
      </c>
      <c r="C11" s="16">
        <v>122.5</v>
      </c>
      <c r="D11" s="53">
        <f t="shared" si="0"/>
        <v>6877.5</v>
      </c>
      <c r="E11" s="6">
        <v>43621</v>
      </c>
    </row>
    <row r="12" spans="1:10" x14ac:dyDescent="0.25">
      <c r="A12" s="5" t="s">
        <v>19</v>
      </c>
      <c r="B12" s="16">
        <v>15000</v>
      </c>
      <c r="C12" s="16">
        <v>178.5</v>
      </c>
      <c r="D12" s="53">
        <f t="shared" si="0"/>
        <v>14821.5</v>
      </c>
      <c r="E12" s="6">
        <v>43621</v>
      </c>
    </row>
    <row r="13" spans="1:10" x14ac:dyDescent="0.25">
      <c r="A13" s="5" t="s">
        <v>20</v>
      </c>
      <c r="B13" s="16">
        <v>9500</v>
      </c>
      <c r="C13" s="16">
        <v>0</v>
      </c>
      <c r="D13" s="53">
        <f>+B13-C13</f>
        <v>9500</v>
      </c>
      <c r="E13" s="6">
        <v>43621</v>
      </c>
    </row>
    <row r="14" spans="1:10" x14ac:dyDescent="0.25">
      <c r="A14" s="5" t="s">
        <v>12</v>
      </c>
      <c r="B14" s="16">
        <v>8100</v>
      </c>
      <c r="C14" s="16">
        <v>1500</v>
      </c>
      <c r="D14" s="53">
        <f t="shared" si="0"/>
        <v>6600</v>
      </c>
      <c r="E14" s="6">
        <v>43629</v>
      </c>
    </row>
    <row r="15" spans="1:10" x14ac:dyDescent="0.25">
      <c r="A15" s="5" t="s">
        <v>23</v>
      </c>
      <c r="B15" s="17">
        <v>15000</v>
      </c>
      <c r="C15" s="17">
        <v>55</v>
      </c>
      <c r="D15" s="53">
        <f t="shared" si="0"/>
        <v>14945</v>
      </c>
      <c r="E15" s="7">
        <v>43644</v>
      </c>
      <c r="J15" s="27"/>
    </row>
    <row r="16" spans="1:10" x14ac:dyDescent="0.25">
      <c r="A16" s="5" t="s">
        <v>21</v>
      </c>
      <c r="B16" s="17">
        <v>4000</v>
      </c>
      <c r="C16" s="17">
        <v>1500</v>
      </c>
      <c r="D16" s="53">
        <f t="shared" si="0"/>
        <v>2500</v>
      </c>
      <c r="E16" s="7">
        <v>43672</v>
      </c>
    </row>
    <row r="17" spans="1:5" x14ac:dyDescent="0.25">
      <c r="A17" s="5" t="s">
        <v>14</v>
      </c>
      <c r="B17" s="16">
        <v>7000</v>
      </c>
      <c r="C17" s="16">
        <v>122.5</v>
      </c>
      <c r="D17" s="53">
        <f t="shared" si="0"/>
        <v>6877.5</v>
      </c>
      <c r="E17" s="8" t="s">
        <v>15</v>
      </c>
    </row>
    <row r="18" spans="1:5" x14ac:dyDescent="0.25">
      <c r="A18" s="5" t="s">
        <v>16</v>
      </c>
      <c r="B18" s="16">
        <v>6000</v>
      </c>
      <c r="C18" s="16">
        <v>115.5</v>
      </c>
      <c r="D18" s="53">
        <f t="shared" si="0"/>
        <v>5884.5</v>
      </c>
      <c r="E18" s="8" t="s">
        <v>15</v>
      </c>
    </row>
    <row r="19" spans="1:5" x14ac:dyDescent="0.25">
      <c r="A19" s="5" t="s">
        <v>17</v>
      </c>
      <c r="B19" s="16">
        <v>4000</v>
      </c>
      <c r="C19" s="16">
        <v>102</v>
      </c>
      <c r="D19" s="53">
        <f t="shared" si="0"/>
        <v>3898</v>
      </c>
      <c r="E19" s="8" t="s">
        <v>15</v>
      </c>
    </row>
    <row r="20" spans="1:5" x14ac:dyDescent="0.25">
      <c r="A20" s="5" t="s">
        <v>18</v>
      </c>
      <c r="B20" s="16">
        <v>7000</v>
      </c>
      <c r="C20" s="16">
        <v>122</v>
      </c>
      <c r="D20" s="53">
        <f t="shared" si="0"/>
        <v>6878</v>
      </c>
      <c r="E20" s="8" t="s">
        <v>15</v>
      </c>
    </row>
    <row r="21" spans="1:5" x14ac:dyDescent="0.25">
      <c r="A21" s="9" t="s">
        <v>39</v>
      </c>
      <c r="B21" s="18">
        <v>9000</v>
      </c>
      <c r="C21" s="18">
        <v>1816.56</v>
      </c>
      <c r="D21" s="54">
        <f>+B21-C21</f>
        <v>7183.4400000000005</v>
      </c>
      <c r="E21" s="7">
        <v>43690</v>
      </c>
    </row>
    <row r="22" spans="1:5" x14ac:dyDescent="0.25">
      <c r="A22" s="9" t="s">
        <v>24</v>
      </c>
      <c r="B22" s="18">
        <v>6750</v>
      </c>
      <c r="C22" s="18">
        <v>905</v>
      </c>
      <c r="D22" s="54">
        <f t="shared" ref="D22:D35" si="1">+B22-C22</f>
        <v>5845</v>
      </c>
      <c r="E22" s="7">
        <v>43705</v>
      </c>
    </row>
    <row r="23" spans="1:5" x14ac:dyDescent="0.25">
      <c r="A23" s="9" t="s">
        <v>25</v>
      </c>
      <c r="B23" s="18">
        <v>6750</v>
      </c>
      <c r="C23" s="18">
        <v>905</v>
      </c>
      <c r="D23" s="54">
        <f t="shared" si="1"/>
        <v>5845</v>
      </c>
      <c r="E23" s="7">
        <v>43705</v>
      </c>
    </row>
    <row r="24" spans="1:5" x14ac:dyDescent="0.25">
      <c r="A24" s="9" t="s">
        <v>26</v>
      </c>
      <c r="B24" s="18">
        <v>6750</v>
      </c>
      <c r="C24" s="18">
        <v>905</v>
      </c>
      <c r="D24" s="54">
        <f t="shared" si="1"/>
        <v>5845</v>
      </c>
      <c r="E24" s="7">
        <v>43705</v>
      </c>
    </row>
    <row r="25" spans="1:5" x14ac:dyDescent="0.25">
      <c r="A25" s="9" t="s">
        <v>27</v>
      </c>
      <c r="B25" s="18">
        <v>6750</v>
      </c>
      <c r="C25" s="18">
        <v>905</v>
      </c>
      <c r="D25" s="54">
        <f t="shared" si="1"/>
        <v>5845</v>
      </c>
      <c r="E25" s="7">
        <v>43705</v>
      </c>
    </row>
    <row r="26" spans="1:5" x14ac:dyDescent="0.25">
      <c r="A26" s="12" t="s">
        <v>28</v>
      </c>
      <c r="B26" s="19">
        <v>6000</v>
      </c>
      <c r="C26" s="19">
        <v>1500</v>
      </c>
      <c r="D26" s="54">
        <f t="shared" si="1"/>
        <v>4500</v>
      </c>
      <c r="E26" s="13">
        <v>43705</v>
      </c>
    </row>
    <row r="27" spans="1:5" x14ac:dyDescent="0.25">
      <c r="A27" s="9" t="s">
        <v>29</v>
      </c>
      <c r="B27" s="18">
        <v>2500</v>
      </c>
      <c r="C27" s="18">
        <v>1000</v>
      </c>
      <c r="D27" s="54">
        <f t="shared" si="1"/>
        <v>1500</v>
      </c>
      <c r="E27" s="7">
        <v>43748</v>
      </c>
    </row>
    <row r="28" spans="1:5" x14ac:dyDescent="0.25">
      <c r="A28" s="9" t="s">
        <v>30</v>
      </c>
      <c r="B28" s="18">
        <v>20000</v>
      </c>
      <c r="C28" s="18">
        <v>1154.3</v>
      </c>
      <c r="D28" s="54">
        <f t="shared" si="1"/>
        <v>18845.7</v>
      </c>
      <c r="E28" s="7">
        <v>43790</v>
      </c>
    </row>
    <row r="29" spans="1:5" x14ac:dyDescent="0.25">
      <c r="A29" s="9" t="s">
        <v>36</v>
      </c>
      <c r="B29" s="18">
        <v>7000</v>
      </c>
      <c r="C29" s="18">
        <v>567.5</v>
      </c>
      <c r="D29" s="54">
        <f t="shared" si="1"/>
        <v>6432.5</v>
      </c>
      <c r="E29" s="7">
        <v>43794</v>
      </c>
    </row>
    <row r="30" spans="1:5" x14ac:dyDescent="0.25">
      <c r="A30" s="9" t="s">
        <v>38</v>
      </c>
      <c r="B30" s="18">
        <v>3543</v>
      </c>
      <c r="C30" s="18">
        <v>1543</v>
      </c>
      <c r="D30" s="54">
        <f t="shared" si="1"/>
        <v>2000</v>
      </c>
      <c r="E30" s="7">
        <v>43827</v>
      </c>
    </row>
    <row r="31" spans="1:5" x14ac:dyDescent="0.25">
      <c r="A31" s="49" t="s">
        <v>41</v>
      </c>
      <c r="B31" s="50">
        <v>3600</v>
      </c>
      <c r="C31" s="50">
        <v>1500</v>
      </c>
      <c r="D31" s="54">
        <f t="shared" si="1"/>
        <v>2100</v>
      </c>
      <c r="E31" s="51">
        <v>43859</v>
      </c>
    </row>
    <row r="32" spans="1:5" x14ac:dyDescent="0.25">
      <c r="A32" s="49" t="s">
        <v>46</v>
      </c>
      <c r="B32" s="50">
        <v>4500</v>
      </c>
      <c r="C32" s="50">
        <v>1500</v>
      </c>
      <c r="D32" s="54">
        <f t="shared" si="1"/>
        <v>3000</v>
      </c>
      <c r="E32" s="51">
        <v>43881</v>
      </c>
    </row>
    <row r="33" spans="1:10" x14ac:dyDescent="0.25">
      <c r="A33" s="9" t="s">
        <v>42</v>
      </c>
      <c r="B33" s="18">
        <v>4500</v>
      </c>
      <c r="C33" s="18">
        <v>1500</v>
      </c>
      <c r="D33" s="54">
        <f t="shared" si="1"/>
        <v>3000</v>
      </c>
      <c r="E33" s="7">
        <v>43881</v>
      </c>
    </row>
    <row r="34" spans="1:10" x14ac:dyDescent="0.25">
      <c r="A34" s="9" t="s">
        <v>43</v>
      </c>
      <c r="B34" s="18">
        <v>6300</v>
      </c>
      <c r="C34" s="18">
        <v>55</v>
      </c>
      <c r="D34" s="54">
        <f t="shared" ref="D34" si="2">+B34-C34</f>
        <v>6245</v>
      </c>
      <c r="E34" s="7">
        <v>43881</v>
      </c>
    </row>
    <row r="35" spans="1:10" x14ac:dyDescent="0.25">
      <c r="A35" s="9" t="s">
        <v>44</v>
      </c>
      <c r="B35" s="18">
        <v>4000</v>
      </c>
      <c r="C35" s="18">
        <v>55</v>
      </c>
      <c r="D35" s="54">
        <f t="shared" si="1"/>
        <v>3945</v>
      </c>
      <c r="E35" s="7">
        <v>43881</v>
      </c>
    </row>
    <row r="36" spans="1:10" x14ac:dyDescent="0.25">
      <c r="A36" s="9" t="s">
        <v>45</v>
      </c>
      <c r="B36" s="18">
        <v>8000</v>
      </c>
      <c r="C36" s="18">
        <v>1527.98</v>
      </c>
      <c r="D36" s="54">
        <f>+B36-C36</f>
        <v>6472.02</v>
      </c>
      <c r="E36" s="7">
        <v>43881</v>
      </c>
    </row>
    <row r="37" spans="1:10" x14ac:dyDescent="0.25">
      <c r="A37" s="55" t="s">
        <v>47</v>
      </c>
      <c r="B37" s="18">
        <v>25000</v>
      </c>
      <c r="C37" s="18">
        <v>8858</v>
      </c>
      <c r="D37" s="54">
        <f>+B37-C37</f>
        <v>16142</v>
      </c>
      <c r="E37" s="7">
        <v>43895</v>
      </c>
    </row>
    <row r="38" spans="1:10" x14ac:dyDescent="0.25">
      <c r="A38" s="12" t="s">
        <v>48</v>
      </c>
      <c r="B38" s="19">
        <v>4802.1000000000004</v>
      </c>
      <c r="C38" s="19">
        <v>1552.1</v>
      </c>
      <c r="D38" s="56">
        <f>+B38-C38</f>
        <v>3250.0000000000005</v>
      </c>
      <c r="E38" s="13">
        <v>43908</v>
      </c>
    </row>
    <row r="39" spans="1:10" x14ac:dyDescent="0.25">
      <c r="A39" s="9" t="s">
        <v>49</v>
      </c>
      <c r="B39" s="18">
        <v>8074.5</v>
      </c>
      <c r="C39" s="18">
        <v>74.5</v>
      </c>
      <c r="D39" s="54">
        <f t="shared" ref="D39:D40" si="3">+B39-C39</f>
        <v>8000</v>
      </c>
      <c r="E39" s="7">
        <v>43948</v>
      </c>
    </row>
    <row r="40" spans="1:10" x14ac:dyDescent="0.25">
      <c r="A40" s="9" t="s">
        <v>50</v>
      </c>
      <c r="B40" s="18">
        <v>8074.5</v>
      </c>
      <c r="C40" s="18">
        <v>74.5</v>
      </c>
      <c r="D40" s="54">
        <f t="shared" si="3"/>
        <v>8000</v>
      </c>
      <c r="E40" s="7">
        <v>43948</v>
      </c>
    </row>
    <row r="41" spans="1:10" x14ac:dyDescent="0.25">
      <c r="A41" s="9" t="s">
        <v>51</v>
      </c>
      <c r="B41" s="18">
        <v>7571</v>
      </c>
      <c r="C41" s="18">
        <v>71</v>
      </c>
      <c r="D41" s="54">
        <f t="shared" ref="D41:D47" si="4">+B41-C41</f>
        <v>7500</v>
      </c>
      <c r="E41" s="7">
        <v>43948</v>
      </c>
    </row>
    <row r="42" spans="1:10" x14ac:dyDescent="0.25">
      <c r="A42" s="9" t="s">
        <v>52</v>
      </c>
      <c r="B42" s="18">
        <v>8175.2</v>
      </c>
      <c r="C42" s="18">
        <v>130.19999999999999</v>
      </c>
      <c r="D42" s="54">
        <f t="shared" si="4"/>
        <v>8045</v>
      </c>
      <c r="E42" s="7">
        <v>43978</v>
      </c>
    </row>
    <row r="43" spans="1:10" x14ac:dyDescent="0.25">
      <c r="A43" s="9" t="s">
        <v>54</v>
      </c>
      <c r="B43" s="18">
        <v>8175.2</v>
      </c>
      <c r="C43" s="18">
        <v>130.19999999999999</v>
      </c>
      <c r="D43" s="54">
        <f t="shared" si="4"/>
        <v>8045</v>
      </c>
      <c r="E43" s="7">
        <v>43978</v>
      </c>
      <c r="J43" s="27"/>
    </row>
    <row r="44" spans="1:10" x14ac:dyDescent="0.25">
      <c r="A44" s="9" t="s">
        <v>53</v>
      </c>
      <c r="B44" s="18">
        <v>4500</v>
      </c>
      <c r="C44" s="18">
        <v>1500</v>
      </c>
      <c r="D44" s="54">
        <f t="shared" ref="D44:D45" si="5">+B44-C44</f>
        <v>3000</v>
      </c>
      <c r="E44" s="7">
        <v>43978</v>
      </c>
    </row>
    <row r="45" spans="1:10" x14ac:dyDescent="0.25">
      <c r="A45" s="9" t="s">
        <v>56</v>
      </c>
      <c r="B45" s="18">
        <v>3000</v>
      </c>
      <c r="C45" s="18">
        <v>55</v>
      </c>
      <c r="D45" s="54">
        <f t="shared" si="5"/>
        <v>2945</v>
      </c>
      <c r="E45" s="7">
        <v>44011</v>
      </c>
    </row>
    <row r="46" spans="1:10" x14ac:dyDescent="0.25">
      <c r="A46" s="9" t="s">
        <v>57</v>
      </c>
      <c r="B46" s="18">
        <v>2500</v>
      </c>
      <c r="C46" s="18">
        <v>55</v>
      </c>
      <c r="D46" s="54">
        <f>+B46-C46</f>
        <v>2445</v>
      </c>
      <c r="E46" s="7">
        <v>44011</v>
      </c>
    </row>
    <row r="47" spans="1:10" x14ac:dyDescent="0.25">
      <c r="A47" s="59" t="s">
        <v>58</v>
      </c>
      <c r="B47" s="54">
        <v>3000</v>
      </c>
      <c r="C47" s="54">
        <v>55</v>
      </c>
      <c r="D47" s="54">
        <f t="shared" si="4"/>
        <v>2945</v>
      </c>
      <c r="E47" s="37">
        <v>44026</v>
      </c>
    </row>
    <row r="48" spans="1:10" x14ac:dyDescent="0.25">
      <c r="A48" s="57" t="s">
        <v>59</v>
      </c>
      <c r="B48" s="56">
        <v>3000</v>
      </c>
      <c r="C48" s="56">
        <v>55</v>
      </c>
      <c r="D48" s="56">
        <f t="shared" ref="D48:D52" si="6">+B48-C48</f>
        <v>2945</v>
      </c>
      <c r="E48" s="58">
        <v>44026</v>
      </c>
    </row>
    <row r="49" spans="1:5" x14ac:dyDescent="0.25">
      <c r="A49" s="59" t="s">
        <v>60</v>
      </c>
      <c r="B49" s="54">
        <v>5250</v>
      </c>
      <c r="C49" s="54">
        <v>1500</v>
      </c>
      <c r="D49" s="54">
        <f t="shared" si="6"/>
        <v>3750</v>
      </c>
      <c r="E49" s="37">
        <v>44056</v>
      </c>
    </row>
    <row r="50" spans="1:5" x14ac:dyDescent="0.25">
      <c r="A50" s="59" t="s">
        <v>61</v>
      </c>
      <c r="B50" s="54">
        <v>6500</v>
      </c>
      <c r="C50" s="54">
        <v>1500</v>
      </c>
      <c r="D50" s="54">
        <f t="shared" si="6"/>
        <v>5000</v>
      </c>
      <c r="E50" s="37">
        <v>44056</v>
      </c>
    </row>
    <row r="51" spans="1:5" x14ac:dyDescent="0.25">
      <c r="A51" s="59" t="s">
        <v>62</v>
      </c>
      <c r="B51" s="54">
        <v>3021</v>
      </c>
      <c r="C51" s="54">
        <v>39.5</v>
      </c>
      <c r="D51" s="54">
        <f t="shared" si="6"/>
        <v>2981.5</v>
      </c>
      <c r="E51" s="37">
        <v>44085</v>
      </c>
    </row>
    <row r="52" spans="1:5" x14ac:dyDescent="0.25">
      <c r="A52" s="59" t="s">
        <v>63</v>
      </c>
      <c r="B52" s="54">
        <v>12000</v>
      </c>
      <c r="C52" s="54">
        <v>1500</v>
      </c>
      <c r="D52" s="54">
        <f t="shared" si="6"/>
        <v>10500</v>
      </c>
      <c r="E52" s="37">
        <v>44085</v>
      </c>
    </row>
    <row r="53" spans="1:5" x14ac:dyDescent="0.25">
      <c r="A53" s="59" t="s">
        <v>64</v>
      </c>
      <c r="B53" s="54">
        <v>6500</v>
      </c>
      <c r="C53" s="54">
        <v>1500</v>
      </c>
      <c r="D53" s="54">
        <f t="shared" ref="D53:D66" si="7">+B53-C53</f>
        <v>5000</v>
      </c>
      <c r="E53" s="37">
        <v>44106</v>
      </c>
    </row>
    <row r="54" spans="1:5" x14ac:dyDescent="0.25">
      <c r="A54" s="65" t="s">
        <v>66</v>
      </c>
      <c r="B54" s="62">
        <v>6873</v>
      </c>
      <c r="C54" s="54">
        <v>121.15</v>
      </c>
      <c r="D54" s="54">
        <f t="shared" si="7"/>
        <v>6751.85</v>
      </c>
      <c r="E54" s="37"/>
    </row>
    <row r="55" spans="1:5" x14ac:dyDescent="0.25">
      <c r="A55" s="65" t="s">
        <v>67</v>
      </c>
      <c r="B55" s="62">
        <v>2000</v>
      </c>
      <c r="C55" s="62">
        <v>1500</v>
      </c>
      <c r="D55" s="54">
        <f t="shared" si="7"/>
        <v>500</v>
      </c>
      <c r="E55" s="63"/>
    </row>
    <row r="56" spans="1:5" x14ac:dyDescent="0.25">
      <c r="A56" s="65" t="s">
        <v>68</v>
      </c>
      <c r="B56" s="62">
        <v>1000</v>
      </c>
      <c r="C56" s="62">
        <v>1500</v>
      </c>
      <c r="D56" s="54">
        <f t="shared" si="7"/>
        <v>-500</v>
      </c>
      <c r="E56" s="63"/>
    </row>
    <row r="57" spans="1:5" x14ac:dyDescent="0.25">
      <c r="A57" s="65" t="s">
        <v>68</v>
      </c>
      <c r="B57" s="62">
        <v>1000</v>
      </c>
      <c r="C57" s="62">
        <v>1500</v>
      </c>
      <c r="D57" s="54">
        <f t="shared" si="7"/>
        <v>-500</v>
      </c>
      <c r="E57" s="63"/>
    </row>
    <row r="58" spans="1:5" x14ac:dyDescent="0.25">
      <c r="A58" s="65" t="s">
        <v>69</v>
      </c>
      <c r="B58" s="62">
        <v>2000</v>
      </c>
      <c r="C58" s="62">
        <v>1500</v>
      </c>
      <c r="D58" s="54">
        <f t="shared" si="7"/>
        <v>500</v>
      </c>
      <c r="E58" s="63"/>
    </row>
    <row r="59" spans="1:5" x14ac:dyDescent="0.25">
      <c r="A59" s="65" t="s">
        <v>70</v>
      </c>
      <c r="B59" s="62">
        <v>3021</v>
      </c>
      <c r="C59" s="62">
        <v>39.5</v>
      </c>
      <c r="D59" s="54">
        <f t="shared" si="7"/>
        <v>2981.5</v>
      </c>
      <c r="E59" s="63"/>
    </row>
    <row r="60" spans="1:5" x14ac:dyDescent="0.25">
      <c r="A60" s="65" t="s">
        <v>71</v>
      </c>
      <c r="B60" s="62">
        <v>7049</v>
      </c>
      <c r="C60" s="54">
        <v>122.5</v>
      </c>
      <c r="D60" s="54">
        <f t="shared" si="7"/>
        <v>6926.5</v>
      </c>
      <c r="E60" s="63"/>
    </row>
    <row r="61" spans="1:5" x14ac:dyDescent="0.25">
      <c r="A61" s="65" t="s">
        <v>72</v>
      </c>
      <c r="B61" s="62">
        <v>8880</v>
      </c>
      <c r="C61" s="62">
        <v>1500</v>
      </c>
      <c r="D61" s="54">
        <f t="shared" si="7"/>
        <v>7380</v>
      </c>
      <c r="E61" s="63"/>
    </row>
    <row r="62" spans="1:5" x14ac:dyDescent="0.25">
      <c r="A62" s="65" t="s">
        <v>73</v>
      </c>
      <c r="B62" s="35">
        <v>5000</v>
      </c>
      <c r="C62" s="35">
        <v>1500</v>
      </c>
      <c r="D62" s="54">
        <f t="shared" si="7"/>
        <v>3500</v>
      </c>
      <c r="E62" s="63"/>
    </row>
    <row r="63" spans="1:5" x14ac:dyDescent="0.25">
      <c r="A63" s="59" t="s">
        <v>74</v>
      </c>
      <c r="B63" s="35">
        <v>5000</v>
      </c>
      <c r="C63" s="35">
        <v>1500</v>
      </c>
      <c r="D63" s="54">
        <f t="shared" si="7"/>
        <v>3500</v>
      </c>
      <c r="E63" s="63"/>
    </row>
    <row r="64" spans="1:5" x14ac:dyDescent="0.25">
      <c r="A64" s="65" t="s">
        <v>67</v>
      </c>
      <c r="B64" s="62">
        <v>2000</v>
      </c>
      <c r="C64" s="62">
        <v>1500</v>
      </c>
      <c r="D64" s="54">
        <f t="shared" si="7"/>
        <v>500</v>
      </c>
      <c r="E64" s="63"/>
    </row>
    <row r="65" spans="1:6" x14ac:dyDescent="0.25">
      <c r="A65" s="65" t="s">
        <v>75</v>
      </c>
      <c r="B65" s="62">
        <v>4500</v>
      </c>
      <c r="C65" s="62">
        <v>1500</v>
      </c>
      <c r="D65" s="54">
        <f t="shared" si="7"/>
        <v>3000</v>
      </c>
      <c r="E65" s="63"/>
    </row>
    <row r="66" spans="1:6" ht="15.75" thickBot="1" x14ac:dyDescent="0.3">
      <c r="A66" s="66" t="s">
        <v>76</v>
      </c>
      <c r="B66" s="67">
        <v>13500</v>
      </c>
      <c r="C66" s="67">
        <v>1500</v>
      </c>
      <c r="D66" s="60">
        <f t="shared" si="7"/>
        <v>12000</v>
      </c>
      <c r="E66" s="64"/>
    </row>
    <row r="67" spans="1:6" ht="15.75" thickBot="1" x14ac:dyDescent="0.3">
      <c r="A67" s="10"/>
      <c r="B67" s="20">
        <f>SUM(B3:B66)</f>
        <v>423709.5</v>
      </c>
      <c r="C67" s="20">
        <f>SUM(C3:C66)</f>
        <v>65090.489999999991</v>
      </c>
      <c r="D67" s="20">
        <f>SUM(D3:D66)</f>
        <v>358619.01</v>
      </c>
      <c r="E67" s="11"/>
    </row>
    <row r="68" spans="1:6" ht="15.75" thickBot="1" x14ac:dyDescent="0.3"/>
    <row r="69" spans="1:6" ht="15.75" thickBot="1" x14ac:dyDescent="0.3">
      <c r="A69" s="38" t="s">
        <v>0</v>
      </c>
      <c r="B69" s="39" t="s">
        <v>1</v>
      </c>
      <c r="C69" s="39" t="s">
        <v>37</v>
      </c>
      <c r="D69" s="39" t="s">
        <v>3</v>
      </c>
      <c r="E69" s="40" t="s">
        <v>4</v>
      </c>
      <c r="F69" s="2"/>
    </row>
    <row r="70" spans="1:6" x14ac:dyDescent="0.25">
      <c r="A70" s="28" t="s">
        <v>27</v>
      </c>
      <c r="B70" s="29">
        <v>5900</v>
      </c>
      <c r="C70" s="30">
        <f>+B70-D70</f>
        <v>700</v>
      </c>
      <c r="D70" s="31">
        <v>5200</v>
      </c>
      <c r="E70" s="32">
        <v>42823</v>
      </c>
      <c r="F70" s="21"/>
    </row>
    <row r="71" spans="1:6" x14ac:dyDescent="0.25">
      <c r="A71" s="33" t="s">
        <v>55</v>
      </c>
      <c r="B71" s="34">
        <v>27300</v>
      </c>
      <c r="C71" s="35">
        <f t="shared" ref="C71:C76" si="8">+B71-D71</f>
        <v>775</v>
      </c>
      <c r="D71" s="36">
        <v>26525</v>
      </c>
      <c r="E71" s="37">
        <v>42740</v>
      </c>
      <c r="F71" s="21"/>
    </row>
    <row r="72" spans="1:6" x14ac:dyDescent="0.25">
      <c r="A72" s="33" t="s">
        <v>31</v>
      </c>
      <c r="B72" s="34">
        <v>34100</v>
      </c>
      <c r="C72" s="35">
        <f t="shared" si="8"/>
        <v>1523</v>
      </c>
      <c r="D72" s="36">
        <v>32577</v>
      </c>
      <c r="E72" s="37">
        <v>42611</v>
      </c>
      <c r="F72" s="21"/>
    </row>
    <row r="73" spans="1:6" x14ac:dyDescent="0.25">
      <c r="A73" s="33" t="s">
        <v>32</v>
      </c>
      <c r="B73" s="34">
        <v>12000</v>
      </c>
      <c r="C73" s="35">
        <f t="shared" si="8"/>
        <v>700</v>
      </c>
      <c r="D73" s="36">
        <v>11300</v>
      </c>
      <c r="E73" s="37">
        <v>42705</v>
      </c>
      <c r="F73" s="21"/>
    </row>
    <row r="74" spans="1:6" x14ac:dyDescent="0.25">
      <c r="A74" s="33" t="s">
        <v>33</v>
      </c>
      <c r="B74" s="34">
        <v>6500</v>
      </c>
      <c r="C74" s="35">
        <f t="shared" si="8"/>
        <v>1700</v>
      </c>
      <c r="D74" s="36">
        <v>4800</v>
      </c>
      <c r="E74" s="37">
        <v>42781</v>
      </c>
      <c r="F74" s="21"/>
    </row>
    <row r="75" spans="1:6" x14ac:dyDescent="0.25">
      <c r="A75" s="33" t="s">
        <v>35</v>
      </c>
      <c r="B75" s="34">
        <v>3000</v>
      </c>
      <c r="C75" s="35">
        <f t="shared" si="8"/>
        <v>600</v>
      </c>
      <c r="D75" s="34">
        <v>2400</v>
      </c>
      <c r="E75" s="37">
        <v>43235</v>
      </c>
      <c r="F75" s="21"/>
    </row>
    <row r="76" spans="1:6" ht="15.75" thickBot="1" x14ac:dyDescent="0.3">
      <c r="A76" s="41" t="s">
        <v>34</v>
      </c>
      <c r="B76" s="42">
        <v>25000</v>
      </c>
      <c r="C76" s="43">
        <f t="shared" si="8"/>
        <v>700</v>
      </c>
      <c r="D76" s="42">
        <v>24300</v>
      </c>
      <c r="E76" s="44">
        <v>43476</v>
      </c>
      <c r="F76" s="21"/>
    </row>
    <row r="77" spans="1:6" ht="15.75" thickBot="1" x14ac:dyDescent="0.3">
      <c r="A77" s="45" t="s">
        <v>22</v>
      </c>
      <c r="B77" s="46">
        <f>SUM(B70:B76)</f>
        <v>113800</v>
      </c>
      <c r="C77" s="47">
        <f>SUM(C70:C76)</f>
        <v>6698</v>
      </c>
      <c r="D77" s="46">
        <f>SUM(D70:D76)</f>
        <v>107102</v>
      </c>
      <c r="E77" s="48"/>
      <c r="F77" s="22"/>
    </row>
    <row r="78" spans="1:6" x14ac:dyDescent="0.25">
      <c r="A78" s="22"/>
      <c r="B78" s="22"/>
      <c r="C78" s="23"/>
      <c r="D78" s="22"/>
      <c r="E78" s="22"/>
      <c r="F78" s="22"/>
    </row>
    <row r="79" spans="1:6" x14ac:dyDescent="0.25">
      <c r="A79" s="22"/>
      <c r="B79" s="24"/>
      <c r="C79" s="22"/>
      <c r="D79" s="22"/>
      <c r="E79" s="22"/>
      <c r="F79" s="22"/>
    </row>
    <row r="80" spans="1:6" x14ac:dyDescent="0.25">
      <c r="A80" s="22"/>
      <c r="B80" s="22"/>
      <c r="C80" s="22"/>
      <c r="D80" s="25">
        <f>+D77+D67</f>
        <v>465721.01</v>
      </c>
      <c r="E80" s="22"/>
      <c r="F80" s="22"/>
    </row>
    <row r="81" spans="1:5" x14ac:dyDescent="0.25">
      <c r="A81" s="1"/>
      <c r="B81" s="1"/>
      <c r="C81" s="1"/>
      <c r="D81" s="1"/>
      <c r="E81" s="1"/>
    </row>
    <row r="82" spans="1:5" x14ac:dyDescent="0.25">
      <c r="D82">
        <v>117080</v>
      </c>
      <c r="E82" s="27"/>
    </row>
    <row r="83" spans="1:5" x14ac:dyDescent="0.25">
      <c r="C83">
        <v>3000</v>
      </c>
      <c r="D83">
        <v>12163</v>
      </c>
    </row>
    <row r="84" spans="1:5" x14ac:dyDescent="0.25">
      <c r="D84" s="26">
        <f>+D80-D82-D83</f>
        <v>336478.01</v>
      </c>
    </row>
    <row r="86" spans="1:5" x14ac:dyDescent="0.25">
      <c r="D86" s="27">
        <f>+D52+D51</f>
        <v>13481.5</v>
      </c>
    </row>
    <row r="87" spans="1:5" x14ac:dyDescent="0.25">
      <c r="D87" s="27"/>
    </row>
  </sheetData>
  <sortState xmlns:xlrd2="http://schemas.microsoft.com/office/spreadsheetml/2017/richdata2" ref="A3:E21">
    <sortCondition ref="E3:E21"/>
  </sortState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2020-11-05T15:24:24Z</cp:lastPrinted>
  <dcterms:created xsi:type="dcterms:W3CDTF">2019-07-26T19:49:26Z</dcterms:created>
  <dcterms:modified xsi:type="dcterms:W3CDTF">2020-12-03T03:07:27Z</dcterms:modified>
</cp:coreProperties>
</file>